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2"/>
  </bookViews>
  <sheets>
    <sheet name="วิทย์" sheetId="1" r:id="rId1"/>
    <sheet name="สังคม" sheetId="5" r:id="rId2"/>
    <sheet name="ทำนุ" sheetId="4" r:id="rId3"/>
  </sheets>
  <definedNames>
    <definedName name="_xlnm.Print_Titles" localSheetId="2">ทำนุ!$5:$6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23" i="1" l="1"/>
  <c r="H10" i="4" l="1"/>
  <c r="H11" i="4"/>
  <c r="H9" i="4"/>
  <c r="H7" i="4"/>
  <c r="H8" i="5"/>
  <c r="H7" i="5"/>
  <c r="H26" i="1"/>
  <c r="H27" i="1"/>
  <c r="H28" i="1"/>
  <c r="H25" i="1"/>
  <c r="H22" i="1"/>
  <c r="H21" i="1"/>
  <c r="H20" i="1"/>
  <c r="H19" i="1"/>
  <c r="H18" i="1"/>
  <c r="H17" i="1"/>
  <c r="H15" i="1"/>
  <c r="H14" i="1"/>
  <c r="H13" i="1"/>
  <c r="H12" i="1"/>
  <c r="D29" i="1" l="1"/>
  <c r="C29" i="1"/>
  <c r="C9" i="5" l="1"/>
  <c r="D9" i="5"/>
  <c r="D24" i="1"/>
  <c r="C24" i="1"/>
  <c r="C8" i="4"/>
  <c r="C12" i="4" s="1"/>
</calcChain>
</file>

<file path=xl/sharedStrings.xml><?xml version="1.0" encoding="utf-8"?>
<sst xmlns="http://schemas.openxmlformats.org/spreadsheetml/2006/main" count="192" uniqueCount="93">
  <si>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</si>
  <si>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</si>
  <si>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</si>
  <si>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</si>
  <si>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</si>
  <si>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</si>
  <si>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</si>
  <si>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</si>
  <si>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</si>
  <si>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</si>
  <si>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</si>
  <si>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</si>
  <si>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</si>
  <si>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</si>
  <si>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</si>
  <si>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</si>
  <si>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</si>
  <si>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</si>
  <si>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สำนักงานวิทยาเขตตรัง</t>
  </si>
  <si>
    <t>โครงการสานสัมพันธ์ชาวหอ</t>
  </si>
  <si>
    <t>โครงการรณรงค์ประหยัดพลังงาน</t>
  </si>
  <si>
    <t>โครงการซ้อมอัคคีภัย</t>
  </si>
  <si>
    <t>รวมทั้งสิ้น</t>
  </si>
  <si>
    <t>โครงการจัดกิจกรรมวันสำคัญทางศาสนา</t>
  </si>
  <si>
    <t>โครงการวันไหว้ครู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</si>
  <si>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</si>
  <si>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</si>
  <si>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</si>
  <si>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</si>
  <si>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โครงการประเพณีลอยกระทงราชมงคลศรีวิชัย วิทยาเขตตรัง ประจำปี 2561</t>
  </si>
  <si>
    <t>โครงการกีฬาสิเกาสัมพันธ์ ครั้งที่ 27</t>
  </si>
  <si>
    <t>โครงการกีฬากระชับความสัมพันธ์บุคลากร</t>
  </si>
  <si>
    <t>โครงการพัฒนาศักยภาพห้องสมุด (ใช้เงินค่าบำรุงห้องสมุด 1.30 %)</t>
  </si>
  <si>
    <t>หอพักนักศึกษา วิทยาเขตตรัง</t>
  </si>
  <si>
    <t>โครงการศึกษาดูงานหอพักนักศึกษา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</si>
  <si>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</si>
  <si>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</si>
  <si>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</si>
  <si>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</si>
  <si>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</si>
  <si>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โครงการพิธีฝึกซ้อมย่อยบัณฑิตเพื่อเข้ารับพระราชทานปริญญาบัตร ประจำปีการศึกษา 2561</t>
  </si>
  <si>
    <t>โครงการสัปดาห์ห้องสมุด (ค่าบำรุงห้องสมุด ด้านสังคม)</t>
  </si>
  <si>
    <t>(โครงการพัฒนาคุณภาพการจัดการศึกษา : ผลผลิตสังคม)</t>
  </si>
  <si>
    <t>โครงการประชาสัมพันธ์มหาวิทยาลัยเทคโนโลยีราชมงคลศรีวิชัย 
วิทยาเขตตรัง</t>
  </si>
  <si>
    <t xml:space="preserve">โครงการพัฒนามหาวิทยาลัยเป็น Green campus </t>
  </si>
  <si>
    <t>โครงการสัมมนาและแลกเปลี่ยนเรียนรู้การปฏิบัติงาน
ของสำนักงานวิทยาเขต</t>
  </si>
  <si>
    <t>โครงการปฏิสัมพันธ์กลุ่ม เพื่อเพิ่มศักยภาพในการทำงานของบุคลากร มทร.ศรีวิชัย วิทยาเขตตรัง</t>
  </si>
  <si>
    <t>โครงการอบรมสัมมนาเชิงปฏิบัติการเพิ่มประสิทธิภาพบุคลากร
ด้านการเงิน บัญชีและพัสดุ มทร.ศรีวิชัย วิทยาเขตตรัง</t>
  </si>
  <si>
    <t>โครงการส่งเสริมพัฒนาการกีฬาและนันทนาการ</t>
  </si>
  <si>
    <t>พ.ย.61 - ก.ย.62</t>
  </si>
  <si>
    <t>นางสาวดวงพร  ง่วนสน
/0888024895</t>
  </si>
  <si>
    <t>ต.ค.61 - ส.ค.62</t>
  </si>
  <si>
    <t>พ.ค.-ส.ค.62</t>
  </si>
  <si>
    <t>นางสาวเรณู  มากนคร
/089-0699867</t>
  </si>
  <si>
    <t>นายธเนศร์  แสงศรีจันทร์
/087-2844804</t>
  </si>
  <si>
    <t>นางสาววิยดา  ช่วยธานี
/082-8135532</t>
  </si>
  <si>
    <t>นางสาวดวงพร  ง่วนสน
/088-8024895</t>
  </si>
  <si>
    <t>นางปรีดา  ปราบเขตต์
/081-6783703</t>
  </si>
  <si>
    <t>นางจารุวรรณ  ชูประสิทธิ์
/084-1870848</t>
  </si>
  <si>
    <t>ความพึงพอใจของผู้เข้าร่วมโครงการไม่น้อยกว่าร้อยละ 80</t>
  </si>
  <si>
    <t>นายพงษ์อมร  ชนะกุล
/093-6437896</t>
  </si>
  <si>
    <t>นายอาบีดีน  มาลียัน
/065-8696630</t>
  </si>
  <si>
    <t>นางสาวดรุณี  พงศ์ชัยวรกุล
/080-1477041</t>
  </si>
  <si>
    <t>นางสาววัลภา  บุญยัง
/086-9411700</t>
  </si>
  <si>
    <t>นางสาวนภสร  จันทจิตร
/093-6313332</t>
  </si>
  <si>
    <t>นางวัชรี  กกแก้ว
/085-3804424</t>
  </si>
  <si>
    <t>นางพิมลรัตน์  ปานแก้ว
/081-9589307</t>
  </si>
  <si>
    <t>นางชนิภักดิ์  ครชาตรี
/089-4697612</t>
  </si>
  <si>
    <t>ต.ค.61 - ก.ย.62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</si>
  <si>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ประชาสัมพันธ์ผ่านสื่อวิทยุ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</si>
  <si>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จัดทำจดหมายข่าว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</si>
  <si>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จัดทำแผ่นพับแนะนำวิทยาเขตตรัง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</si>
  <si>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สื่อมวลชนสัมพันธ์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</si>
  <si>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ตะกร้อ มทร.ศรีวิชัย ต้านยาเสพติด ครั้งที่ 8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</si>
  <si>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ราชมงคลตรัง เดิน-วิ่ง เพื่อสุขภาพ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</si>
  <si>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การแข่งขันฟุตซอล มทร.ศรีวิชัย ตรัง ครั้งที่ 9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</si>
  <si>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แชมป์กีฬาฟุตซอล 5 คน ราชมงคลตรัง คัพ</t>
    </r>
  </si>
  <si>
    <t xml:space="preserve"> - มีการเผยแพร่ประชาสัมพันธ์ข้อมูลข่าวสารของหน่วยงานอย่างน้อยปีละ 1 ครั้ง
 - ความพึงพอใจของผู้รับบริการ ไม่น้อยกว่าร้อยละ 80</t>
  </si>
  <si>
    <t xml:space="preserve">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</si>
  <si>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มีการปรับพื้นที่และปลูกต้นไม้บริเวณอาคารภายใน มทร.ศรีวิชัย วข.ตรัง
 - ความพึงพอใจของผู้เข้าร่วมโครงการอย่างน้อยร้อยละ 80</t>
  </si>
  <si>
    <t xml:space="preserve"> - ความพึงพอใจของผู้เข้าร่วมโครงการอย่างน้อยร้อยละ 80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</si>
  <si>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</si>
  <si>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</si>
  <si>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ผู้เข้าร่วมโครงการสามารถนำความรู้ไปใช้ประโยชน์ได้อยู่ในระดับมาก  </t>
  </si>
  <si>
    <t xml:space="preserve"> - ความพึงพอใจของผู้เข้าร่วมโครงการไม่น้อยกว่าร้อยละ 80</t>
  </si>
  <si>
    <t xml:space="preserve"> - ผู้เข้าร่วมโครงการได้รับความรู้/พัฒนาทักษะเพิ่มขึ้น</t>
  </si>
  <si>
    <t xml:space="preserve"> - ความพึงพอใจของผู้เข้าร่วมโครงการไม่น้อยกว่าร้อยละ 80
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</si>
  <si>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ความสัมพันระหว่างหน่วยงานที่เข้าร่วมโครงการดียิ่งขึ้น
 - ผู้เข้าร่วมโครงการได้รับรางวัลจากการประกวดแข่งขัน อย่างน้อย 1 รางวัล</t>
  </si>
  <si>
    <t xml:space="preserve"> - ความสัมพันระหว่าง วข.ตรัง/วข.นคร/วิทยาลัยรัตภูมิ ดียิ่งขึ้น
 - ผู้เข้าร่วมโครงการได้รับรางวัลจากการประกวดแข่งขัน อย่างน้อย 1 รางวัล</t>
  </si>
  <si>
    <t xml:space="preserve"> - ผู้เข้าร่วมโครงการมีความสัมพันธ์ที่ดียิ่งขึ้น
 - ผู้เข้าร่วมโครงการสามารถนำความรู้ไปใช้ประโยชน์ได้อยู่ในระดับมาก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</si>
  <si>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กิจกรรมวันเมลิด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</si>
  <si>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กิจกรรมถวายเทียนพรรษา</t>
    </r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</si>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</sst>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i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2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88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88" fontId="10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1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88" fontId="10" fillId="0" borderId="5" xfId="0" applyNumberFormat="1" applyFont="1" applyBorder="1" applyAlignment="1">
      <alignment horizontal="center" vertical="top" wrapText="1"/>
    </xf>
    <xf numFmtId="0" fontId="12" fillId="0" borderId="1" xfId="10" applyFont="1" applyFill="1" applyBorder="1" applyAlignment="1">
      <alignment horizontal="left" vertical="top" wrapText="1"/>
    </xf>
    <xf numFmtId="41" fontId="12" fillId="0" borderId="1" xfId="3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43" fontId="15" fillId="0" borderId="1" xfId="12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17" fontId="15" fillId="0" borderId="1" xfId="0" applyNumberFormat="1" applyFont="1" applyBorder="1" applyAlignment="1">
      <alignment horizontal="center" vertical="top" wrapText="1"/>
    </xf>
    <xf numFmtId="188" fontId="10" fillId="0" borderId="3" xfId="0" applyNumberFormat="1" applyFont="1" applyBorder="1" applyAlignment="1">
      <alignment horizontal="center" vertical="top" wrapText="1"/>
    </xf>
    <xf numFmtId="188" fontId="10" fillId="0" borderId="1" xfId="0" applyNumberFormat="1" applyFont="1" applyBorder="1" applyAlignment="1">
      <alignment horizontal="center" vertical="top" wrapText="1"/>
    </xf>
    <xf numFmtId="0" fontId="10" fillId="0" borderId="1" xfId="10" applyFont="1" applyFill="1" applyBorder="1" applyAlignment="1">
      <alignment vertical="top" wrapText="1"/>
    </xf>
    <xf numFmtId="41" fontId="10" fillId="0" borderId="1" xfId="3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3" fontId="8" fillId="0" borderId="1" xfId="12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7" fontId="8" fillId="0" borderId="1" xfId="0" applyNumberFormat="1" applyFont="1" applyBorder="1" applyAlignment="1">
      <alignment horizontal="center" vertical="top" wrapText="1"/>
    </xf>
    <xf numFmtId="0" fontId="12" fillId="0" borderId="1" xfId="10" applyFont="1" applyFill="1" applyBorder="1" applyAlignment="1">
      <alignment vertical="top" wrapText="1"/>
    </xf>
    <xf numFmtId="49" fontId="11" fillId="0" borderId="1" xfId="3" applyNumberFormat="1" applyFont="1" applyBorder="1" applyAlignment="1">
      <alignment horizontal="left" vertical="top"/>
    </xf>
    <xf numFmtId="0" fontId="8" fillId="0" borderId="0" xfId="0" applyFont="1" applyBorder="1"/>
    <xf numFmtId="17" fontId="8" fillId="0" borderId="1" xfId="0" applyNumberFormat="1" applyFont="1" applyBorder="1" applyAlignment="1">
      <alignment horizontal="center" vertical="top"/>
    </xf>
    <xf numFmtId="49" fontId="11" fillId="0" borderId="1" xfId="3" applyNumberFormat="1" applyFont="1" applyFill="1" applyBorder="1" applyAlignment="1">
      <alignment horizontal="left" vertical="top" wrapText="1"/>
    </xf>
    <xf numFmtId="49" fontId="11" fillId="0" borderId="1" xfId="3" applyNumberFormat="1" applyFont="1" applyFill="1" applyBorder="1" applyAlignment="1">
      <alignment horizontal="left" vertical="top"/>
    </xf>
    <xf numFmtId="188" fontId="8" fillId="0" borderId="2" xfId="0" applyNumberFormat="1" applyFont="1" applyBorder="1" applyAlignment="1">
      <alignment horizontal="center" vertical="top"/>
    </xf>
    <xf numFmtId="0" fontId="10" fillId="2" borderId="1" xfId="10" applyFont="1" applyFill="1" applyBorder="1" applyAlignment="1">
      <alignment vertical="top" wrapText="1"/>
    </xf>
    <xf numFmtId="41" fontId="10" fillId="2" borderId="1" xfId="10" applyNumberFormat="1" applyFont="1" applyFill="1" applyBorder="1" applyAlignment="1">
      <alignment horizontal="center" vertical="top" wrapText="1"/>
    </xf>
    <xf numFmtId="41" fontId="10" fillId="2" borderId="1" xfId="3" applyNumberFormat="1" applyFont="1" applyFill="1" applyBorder="1" applyAlignment="1">
      <alignment horizontal="center" vertical="top" wrapText="1"/>
    </xf>
    <xf numFmtId="41" fontId="11" fillId="0" borderId="1" xfId="1" applyNumberFormat="1" applyFont="1" applyBorder="1" applyAlignment="1">
      <alignment horizontal="center" vertical="top"/>
    </xf>
    <xf numFmtId="43" fontId="8" fillId="0" borderId="1" xfId="12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188" fontId="8" fillId="0" borderId="1" xfId="0" applyNumberFormat="1" applyFont="1" applyBorder="1" applyAlignment="1">
      <alignment horizontal="center" vertical="top"/>
    </xf>
    <xf numFmtId="188" fontId="8" fillId="0" borderId="2" xfId="0" applyNumberFormat="1" applyFont="1" applyFill="1" applyBorder="1" applyAlignment="1">
      <alignment horizontal="center" vertical="top"/>
    </xf>
    <xf numFmtId="0" fontId="10" fillId="0" borderId="6" xfId="10" applyFont="1" applyFill="1" applyBorder="1" applyAlignment="1">
      <alignment horizontal="left" vertical="top" wrapText="1"/>
    </xf>
    <xf numFmtId="41" fontId="10" fillId="0" borderId="3" xfId="3" applyNumberFormat="1" applyFont="1" applyFill="1" applyBorder="1" applyAlignment="1">
      <alignment horizontal="center" vertical="top" wrapText="1"/>
    </xf>
    <xf numFmtId="189" fontId="10" fillId="0" borderId="1" xfId="12" applyNumberFormat="1" applyFont="1" applyFill="1" applyBorder="1" applyAlignment="1">
      <alignment horizontal="center" vertical="top"/>
    </xf>
    <xf numFmtId="189" fontId="8" fillId="0" borderId="1" xfId="12" applyNumberFormat="1" applyFont="1" applyFill="1" applyBorder="1" applyAlignment="1">
      <alignment vertical="top"/>
    </xf>
    <xf numFmtId="43" fontId="8" fillId="0" borderId="1" xfId="12" applyFont="1" applyFill="1" applyBorder="1" applyAlignment="1">
      <alignment vertical="top"/>
    </xf>
    <xf numFmtId="189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188" fontId="8" fillId="0" borderId="1" xfId="0" applyNumberFormat="1" applyFont="1" applyBorder="1" applyAlignment="1">
      <alignment horizontal="center" vertical="center"/>
    </xf>
    <xf numFmtId="0" fontId="16" fillId="3" borderId="1" xfId="11" applyFont="1" applyFill="1" applyBorder="1" applyAlignment="1">
      <alignment vertical="center" wrapText="1"/>
    </xf>
    <xf numFmtId="41" fontId="16" fillId="3" borderId="6" xfId="3" applyNumberFormat="1" applyFont="1" applyFill="1" applyBorder="1" applyAlignment="1">
      <alignment horizontal="left" vertical="top" wrapText="1"/>
    </xf>
    <xf numFmtId="0" fontId="8" fillId="0" borderId="1" xfId="0" applyFont="1" applyBorder="1"/>
    <xf numFmtId="0" fontId="10" fillId="0" borderId="1" xfId="0" applyFont="1" applyBorder="1" applyAlignment="1">
      <alignment horizontal="left" vertical="top"/>
    </xf>
    <xf numFmtId="41" fontId="10" fillId="0" borderId="3" xfId="0" applyNumberFormat="1" applyFont="1" applyBorder="1" applyAlignment="1">
      <alignment horizontal="center" vertical="top"/>
    </xf>
    <xf numFmtId="41" fontId="10" fillId="0" borderId="3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41" fontId="8" fillId="0" borderId="1" xfId="0" applyNumberFormat="1" applyFont="1" applyBorder="1" applyAlignment="1">
      <alignment vertical="top"/>
    </xf>
    <xf numFmtId="0" fontId="10" fillId="0" borderId="1" xfId="10" applyFont="1" applyFill="1" applyBorder="1" applyAlignment="1">
      <alignment horizontal="left" vertical="top" wrapText="1"/>
    </xf>
    <xf numFmtId="187" fontId="11" fillId="0" borderId="1" xfId="0" applyNumberFormat="1" applyFont="1" applyFill="1" applyBorder="1" applyAlignment="1">
      <alignment horizontal="left" vertical="top" wrapText="1"/>
    </xf>
    <xf numFmtId="189" fontId="10" fillId="0" borderId="2" xfId="3" applyNumberFormat="1" applyFont="1" applyFill="1" applyBorder="1" applyAlignment="1">
      <alignment horizontal="left" vertical="top" wrapText="1"/>
    </xf>
    <xf numFmtId="41" fontId="10" fillId="0" borderId="5" xfId="0" applyNumberFormat="1" applyFont="1" applyBorder="1" applyAlignment="1">
      <alignment horizontal="center" vertical="top"/>
    </xf>
    <xf numFmtId="41" fontId="10" fillId="0" borderId="2" xfId="3" applyNumberFormat="1" applyFont="1" applyFill="1" applyBorder="1" applyAlignment="1">
      <alignment horizontal="center" vertical="top" wrapText="1"/>
    </xf>
    <xf numFmtId="187" fontId="10" fillId="0" borderId="1" xfId="0" applyNumberFormat="1" applyFont="1" applyFill="1" applyBorder="1" applyAlignment="1">
      <alignment horizontal="left" vertical="top"/>
    </xf>
    <xf numFmtId="187" fontId="10" fillId="0" borderId="1" xfId="0" applyNumberFormat="1" applyFont="1" applyFill="1" applyBorder="1" applyAlignment="1">
      <alignment horizontal="left" vertical="top" wrapText="1"/>
    </xf>
    <xf numFmtId="0" fontId="16" fillId="0" borderId="1" xfId="10" applyFont="1" applyFill="1" applyBorder="1" applyAlignment="1">
      <alignment horizontal="center" vertical="center" wrapText="1"/>
    </xf>
    <xf numFmtId="41" fontId="16" fillId="0" borderId="1" xfId="3" applyNumberFormat="1" applyFont="1" applyFill="1" applyBorder="1" applyAlignment="1">
      <alignment horizontal="center" vertical="center" wrapText="1"/>
    </xf>
    <xf numFmtId="187" fontId="10" fillId="0" borderId="1" xfId="0" applyNumberFormat="1" applyFont="1" applyBorder="1" applyAlignment="1">
      <alignment horizontal="left" vertical="top"/>
    </xf>
    <xf numFmtId="188" fontId="8" fillId="0" borderId="0" xfId="0" applyNumberFormat="1" applyFont="1" applyAlignment="1">
      <alignment horizontal="center" vertical="center"/>
    </xf>
    <xf numFmtId="0" fontId="17" fillId="0" borderId="0" xfId="0" applyFont="1"/>
    <xf numFmtId="15" fontId="10" fillId="0" borderId="2" xfId="0" applyNumberFormat="1" applyFont="1" applyBorder="1" applyAlignment="1">
      <alignment vertical="top" wrapText="1"/>
    </xf>
    <xf numFmtId="15" fontId="10" fillId="0" borderId="1" xfId="0" applyNumberFormat="1" applyFont="1" applyBorder="1" applyAlignment="1">
      <alignment horizontal="center" vertical="top" wrapText="1"/>
    </xf>
    <xf numFmtId="15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5" fontId="10" fillId="0" borderId="1" xfId="0" applyNumberFormat="1" applyFont="1" applyBorder="1" applyAlignment="1">
      <alignment horizontal="left" vertical="top" wrapText="1"/>
    </xf>
    <xf numFmtId="41" fontId="10" fillId="0" borderId="1" xfId="1" applyNumberFormat="1" applyFont="1" applyBorder="1" applyAlignment="1">
      <alignment horizontal="center" vertical="top"/>
    </xf>
    <xf numFmtId="15" fontId="10" fillId="0" borderId="1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41" fontId="15" fillId="2" borderId="1" xfId="3" applyNumberFormat="1" applyFont="1" applyFill="1" applyBorder="1" applyAlignment="1">
      <alignment horizontal="left" vertical="center"/>
    </xf>
    <xf numFmtId="41" fontId="15" fillId="0" borderId="1" xfId="3" applyNumberFormat="1" applyFont="1" applyFill="1" applyBorder="1" applyAlignment="1">
      <alignment horizontal="left" vertical="center"/>
    </xf>
    <xf numFmtId="17" fontId="15" fillId="0" borderId="1" xfId="0" applyNumberFormat="1" applyFont="1" applyBorder="1" applyAlignment="1">
      <alignment horizontal="center" vertical="top"/>
    </xf>
    <xf numFmtId="0" fontId="18" fillId="0" borderId="0" xfId="0" applyFont="1"/>
    <xf numFmtId="0" fontId="18" fillId="0" borderId="1" xfId="0" applyFont="1" applyBorder="1"/>
    <xf numFmtId="189" fontId="10" fillId="0" borderId="1" xfId="3" applyNumberFormat="1" applyFont="1" applyFill="1" applyBorder="1" applyAlignment="1">
      <alignment vertical="top" wrapText="1"/>
    </xf>
    <xf numFmtId="41" fontId="11" fillId="0" borderId="1" xfId="1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left" vertical="top" wrapText="1"/>
    </xf>
    <xf numFmtId="17" fontId="15" fillId="0" borderId="3" xfId="0" applyNumberFormat="1" applyFont="1" applyBorder="1" applyAlignment="1">
      <alignment horizontal="center" vertical="top" wrapText="1"/>
    </xf>
    <xf numFmtId="41" fontId="9" fillId="0" borderId="1" xfId="0" applyNumberFormat="1" applyFont="1" applyBorder="1" applyAlignment="1">
      <alignment vertical="center"/>
    </xf>
    <xf numFmtId="15" fontId="15" fillId="0" borderId="1" xfId="0" applyNumberFormat="1" applyFont="1" applyBorder="1" applyAlignment="1">
      <alignment horizontal="left" vertical="top" wrapText="1"/>
    </xf>
  </cellXfs>
  <cellStyles count="13">
    <cellStyle name="Comma" xfId="12" builtinId="3"/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9"/>
    <cellStyle name="Normal 3" xfId="1"/>
    <cellStyle name="Normal 6" xfId="8"/>
    <cellStyle name="ปกติ_สรุปทำนุ" xfId="10"/>
    <cellStyle name="ปกติ_สื่อการสอน+ปรับปรุงหลักสูตร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6" zoomScale="85" zoomScaleNormal="96" zoomScaleSheetLayoutView="85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L27" sqref="L27"/>
    </sheetView>
  </sheetViews>
  <sheetFormatPr defaultRowHeight="20.100000000000001" customHeight="1"/>
  <cols>
    <col min="1" max="1" width="5.125" style="77" customWidth="1"/>
    <col min="2" max="2" width="58" style="2" customWidth="1"/>
    <col min="3" max="3" width="10.75" style="2" customWidth="1"/>
    <col min="4" max="4" width="10.25" style="2" customWidth="1"/>
    <col min="5" max="5" width="7.5" style="2" customWidth="1"/>
    <col min="6" max="6" width="8" style="2" customWidth="1"/>
    <col min="7" max="7" width="12.375" style="2" customWidth="1"/>
    <col min="8" max="8" width="6.625" style="2" customWidth="1"/>
    <col min="9" max="9" width="18.125" style="2" customWidth="1"/>
    <col min="10" max="10" width="18.5" style="2" customWidth="1"/>
    <col min="11" max="11" width="12.5" style="2" customWidth="1"/>
    <col min="12" max="12" width="20" style="2" customWidth="1"/>
    <col min="13" max="13" width="4.75" style="2" hidden="1" customWidth="1"/>
    <col min="14" max="16384" width="9" style="2"/>
  </cols>
  <sheetData>
    <row r="1" spans="1:13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customHeight="1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.75" customHeight="1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2.25" customHeight="1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2.25" customHeight="1">
      <c r="A5" s="4" t="s">
        <v>1</v>
      </c>
      <c r="B5" s="5" t="s">
        <v>2</v>
      </c>
      <c r="C5" s="5" t="s">
        <v>3</v>
      </c>
      <c r="D5" s="5"/>
      <c r="E5" s="5" t="s">
        <v>14</v>
      </c>
      <c r="F5" s="5"/>
      <c r="G5" s="5"/>
      <c r="H5" s="5"/>
      <c r="I5" s="5" t="s">
        <v>15</v>
      </c>
      <c r="J5" s="5"/>
      <c r="K5" s="6" t="s">
        <v>13</v>
      </c>
      <c r="L5" s="6" t="s">
        <v>25</v>
      </c>
      <c r="M5" s="7" t="s">
        <v>12</v>
      </c>
    </row>
    <row r="6" spans="1:13" ht="36.75" customHeight="1">
      <c r="A6" s="4"/>
      <c r="B6" s="5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6"/>
      <c r="L6" s="6"/>
      <c r="M6" s="9"/>
    </row>
    <row r="7" spans="1:13" ht="46.5" customHeight="1">
      <c r="A7" s="10">
        <v>1</v>
      </c>
      <c r="B7" s="11" t="s">
        <v>43</v>
      </c>
      <c r="C7" s="12">
        <v>148000</v>
      </c>
      <c r="D7" s="13"/>
      <c r="E7" s="14"/>
      <c r="F7" s="14"/>
      <c r="G7" s="14"/>
      <c r="H7" s="14"/>
      <c r="I7" s="79"/>
      <c r="J7" s="80"/>
      <c r="K7" s="15"/>
      <c r="L7" s="15"/>
      <c r="M7" s="16"/>
    </row>
    <row r="8" spans="1:13" ht="147">
      <c r="A8" s="17"/>
      <c r="B8" s="18" t="s">
        <v>69</v>
      </c>
      <c r="C8" s="19">
        <v>35400</v>
      </c>
      <c r="D8" s="20"/>
      <c r="E8" s="21">
        <v>0</v>
      </c>
      <c r="F8" s="21">
        <v>0</v>
      </c>
      <c r="G8" s="21">
        <v>0</v>
      </c>
      <c r="H8" s="21">
        <v>0</v>
      </c>
      <c r="I8" s="81" t="s">
        <v>77</v>
      </c>
      <c r="J8" s="82" t="s">
        <v>78</v>
      </c>
      <c r="K8" s="22" t="s">
        <v>49</v>
      </c>
      <c r="L8" s="22" t="s">
        <v>55</v>
      </c>
      <c r="M8" s="16"/>
    </row>
    <row r="9" spans="1:13" ht="147">
      <c r="A9" s="17"/>
      <c r="B9" s="18" t="s">
        <v>70</v>
      </c>
      <c r="C9" s="19">
        <v>60000</v>
      </c>
      <c r="D9" s="20"/>
      <c r="E9" s="21">
        <v>0</v>
      </c>
      <c r="F9" s="21">
        <v>0</v>
      </c>
      <c r="G9" s="21">
        <v>0</v>
      </c>
      <c r="H9" s="21">
        <v>0</v>
      </c>
      <c r="I9" s="81" t="s">
        <v>77</v>
      </c>
      <c r="J9" s="82" t="s">
        <v>78</v>
      </c>
      <c r="K9" s="22" t="s">
        <v>51</v>
      </c>
      <c r="L9" s="22" t="s">
        <v>50</v>
      </c>
      <c r="M9" s="16"/>
    </row>
    <row r="10" spans="1:13" ht="147">
      <c r="A10" s="17"/>
      <c r="B10" s="18" t="s">
        <v>71</v>
      </c>
      <c r="C10" s="19">
        <v>30000</v>
      </c>
      <c r="D10" s="20"/>
      <c r="E10" s="21">
        <v>0</v>
      </c>
      <c r="F10" s="21">
        <v>0</v>
      </c>
      <c r="G10" s="21">
        <v>0</v>
      </c>
      <c r="H10" s="21">
        <v>0</v>
      </c>
      <c r="I10" s="81" t="s">
        <v>77</v>
      </c>
      <c r="J10" s="82" t="s">
        <v>78</v>
      </c>
      <c r="K10" s="23">
        <v>22767</v>
      </c>
      <c r="L10" s="22" t="s">
        <v>56</v>
      </c>
      <c r="M10" s="16"/>
    </row>
    <row r="11" spans="1:13" ht="147">
      <c r="A11" s="24"/>
      <c r="B11" s="18" t="s">
        <v>72</v>
      </c>
      <c r="C11" s="19">
        <v>22600</v>
      </c>
      <c r="D11" s="20"/>
      <c r="E11" s="21">
        <v>0</v>
      </c>
      <c r="F11" s="21">
        <v>0</v>
      </c>
      <c r="G11" s="21">
        <v>0</v>
      </c>
      <c r="H11" s="21">
        <v>0</v>
      </c>
      <c r="I11" s="81" t="s">
        <v>77</v>
      </c>
      <c r="J11" s="82" t="s">
        <v>78</v>
      </c>
      <c r="K11" s="23">
        <v>22586</v>
      </c>
      <c r="L11" s="22" t="s">
        <v>55</v>
      </c>
      <c r="M11" s="16"/>
    </row>
    <row r="12" spans="1:13" ht="168">
      <c r="A12" s="25">
        <v>2</v>
      </c>
      <c r="B12" s="26" t="s">
        <v>44</v>
      </c>
      <c r="C12" s="27">
        <v>100000</v>
      </c>
      <c r="D12" s="28"/>
      <c r="E12" s="29">
        <v>150</v>
      </c>
      <c r="F12" s="29">
        <v>50</v>
      </c>
      <c r="G12" s="30">
        <v>0</v>
      </c>
      <c r="H12" s="29">
        <f>SUM(E12:G12)</f>
        <v>200</v>
      </c>
      <c r="I12" s="83" t="s">
        <v>79</v>
      </c>
      <c r="J12" s="83" t="s">
        <v>80</v>
      </c>
      <c r="K12" s="31" t="s">
        <v>52</v>
      </c>
      <c r="L12" s="31" t="s">
        <v>54</v>
      </c>
      <c r="M12" s="16"/>
    </row>
    <row r="13" spans="1:13" ht="84">
      <c r="A13" s="25">
        <v>3</v>
      </c>
      <c r="B13" s="26" t="s">
        <v>45</v>
      </c>
      <c r="C13" s="27">
        <v>90000</v>
      </c>
      <c r="D13" s="13"/>
      <c r="E13" s="30">
        <v>0</v>
      </c>
      <c r="F13" s="29">
        <v>30</v>
      </c>
      <c r="G13" s="30">
        <v>0</v>
      </c>
      <c r="H13" s="29">
        <f>SUM(E13:G13)</f>
        <v>30</v>
      </c>
      <c r="I13" s="83" t="s">
        <v>81</v>
      </c>
      <c r="J13" s="83" t="s">
        <v>82</v>
      </c>
      <c r="K13" s="32">
        <v>22616</v>
      </c>
      <c r="L13" s="31" t="s">
        <v>53</v>
      </c>
      <c r="M13" s="16"/>
    </row>
    <row r="14" spans="1:13" ht="84">
      <c r="A14" s="25">
        <v>4</v>
      </c>
      <c r="B14" s="26" t="s">
        <v>46</v>
      </c>
      <c r="C14" s="27">
        <v>50000</v>
      </c>
      <c r="D14" s="13"/>
      <c r="E14" s="30">
        <v>0</v>
      </c>
      <c r="F14" s="29">
        <v>150</v>
      </c>
      <c r="G14" s="30">
        <v>0</v>
      </c>
      <c r="H14" s="29">
        <f>SUM(E14:G14)</f>
        <v>150</v>
      </c>
      <c r="I14" s="83" t="s">
        <v>81</v>
      </c>
      <c r="J14" s="83" t="s">
        <v>83</v>
      </c>
      <c r="K14" s="32">
        <v>22616</v>
      </c>
      <c r="L14" s="31" t="s">
        <v>57</v>
      </c>
      <c r="M14" s="16"/>
    </row>
    <row r="15" spans="1:13" ht="84">
      <c r="A15" s="25">
        <v>5</v>
      </c>
      <c r="B15" s="26" t="s">
        <v>47</v>
      </c>
      <c r="C15" s="27">
        <v>40000</v>
      </c>
      <c r="D15" s="13"/>
      <c r="E15" s="30">
        <v>0</v>
      </c>
      <c r="F15" s="29">
        <v>20</v>
      </c>
      <c r="G15" s="30">
        <v>0</v>
      </c>
      <c r="H15" s="29">
        <f>SUM(E15:G15)</f>
        <v>20</v>
      </c>
      <c r="I15" s="83" t="s">
        <v>81</v>
      </c>
      <c r="J15" s="83" t="s">
        <v>82</v>
      </c>
      <c r="K15" s="32">
        <v>22647</v>
      </c>
      <c r="L15" s="31" t="s">
        <v>58</v>
      </c>
      <c r="M15" s="16"/>
    </row>
    <row r="16" spans="1:13" ht="36.75" customHeight="1">
      <c r="A16" s="10">
        <v>6</v>
      </c>
      <c r="B16" s="26" t="s">
        <v>48</v>
      </c>
      <c r="C16" s="27">
        <v>160000</v>
      </c>
      <c r="D16" s="13"/>
      <c r="E16" s="29"/>
      <c r="F16" s="29"/>
      <c r="G16" s="29"/>
      <c r="H16" s="29"/>
      <c r="I16" s="29"/>
      <c r="J16" s="29"/>
      <c r="K16" s="31"/>
      <c r="L16" s="31"/>
      <c r="M16" s="16"/>
    </row>
    <row r="17" spans="1:13" ht="63">
      <c r="A17" s="17"/>
      <c r="B17" s="33" t="s">
        <v>73</v>
      </c>
      <c r="C17" s="19">
        <v>25000</v>
      </c>
      <c r="D17" s="87"/>
      <c r="E17" s="88">
        <v>45</v>
      </c>
      <c r="F17" s="88">
        <v>5</v>
      </c>
      <c r="G17" s="21">
        <v>0</v>
      </c>
      <c r="H17" s="88">
        <f t="shared" ref="H17:H22" si="0">SUM(E17:G17)</f>
        <v>50</v>
      </c>
      <c r="I17" s="82" t="s">
        <v>84</v>
      </c>
      <c r="J17" s="82" t="s">
        <v>85</v>
      </c>
      <c r="K17" s="23">
        <v>22586</v>
      </c>
      <c r="L17" s="22" t="s">
        <v>60</v>
      </c>
      <c r="M17" s="16"/>
    </row>
    <row r="18" spans="1:13" s="35" customFormat="1" ht="63">
      <c r="A18" s="17"/>
      <c r="B18" s="33" t="s">
        <v>74</v>
      </c>
      <c r="C18" s="19">
        <v>38000</v>
      </c>
      <c r="D18" s="89"/>
      <c r="E18" s="88">
        <v>170</v>
      </c>
      <c r="F18" s="88">
        <v>30</v>
      </c>
      <c r="G18" s="21">
        <v>0</v>
      </c>
      <c r="H18" s="88">
        <f t="shared" si="0"/>
        <v>200</v>
      </c>
      <c r="I18" s="82" t="s">
        <v>84</v>
      </c>
      <c r="J18" s="82" t="s">
        <v>85</v>
      </c>
      <c r="K18" s="23">
        <v>22616</v>
      </c>
      <c r="L18" s="22" t="s">
        <v>60</v>
      </c>
      <c r="M18" s="34"/>
    </row>
    <row r="19" spans="1:13" s="35" customFormat="1" ht="63">
      <c r="A19" s="17"/>
      <c r="B19" s="33" t="s">
        <v>75</v>
      </c>
      <c r="C19" s="19">
        <v>27000</v>
      </c>
      <c r="D19" s="90"/>
      <c r="E19" s="88">
        <v>80</v>
      </c>
      <c r="F19" s="88">
        <v>20</v>
      </c>
      <c r="G19" s="21">
        <v>0</v>
      </c>
      <c r="H19" s="88">
        <f t="shared" si="0"/>
        <v>100</v>
      </c>
      <c r="I19" s="82" t="s">
        <v>84</v>
      </c>
      <c r="J19" s="82" t="s">
        <v>85</v>
      </c>
      <c r="K19" s="91">
        <v>22647</v>
      </c>
      <c r="L19" s="22" t="s">
        <v>60</v>
      </c>
      <c r="M19" s="37"/>
    </row>
    <row r="20" spans="1:13" s="35" customFormat="1" ht="63">
      <c r="A20" s="24"/>
      <c r="B20" s="33" t="s">
        <v>76</v>
      </c>
      <c r="C20" s="19">
        <v>70000</v>
      </c>
      <c r="D20" s="89"/>
      <c r="E20" s="88">
        <v>10</v>
      </c>
      <c r="F20" s="88">
        <v>10</v>
      </c>
      <c r="G20" s="88">
        <v>120</v>
      </c>
      <c r="H20" s="88">
        <f t="shared" si="0"/>
        <v>140</v>
      </c>
      <c r="I20" s="82" t="s">
        <v>84</v>
      </c>
      <c r="J20" s="82" t="s">
        <v>85</v>
      </c>
      <c r="K20" s="91">
        <v>22678</v>
      </c>
      <c r="L20" s="22" t="s">
        <v>60</v>
      </c>
      <c r="M20" s="38"/>
    </row>
    <row r="21" spans="1:13" s="47" customFormat="1" ht="168">
      <c r="A21" s="39">
        <v>7</v>
      </c>
      <c r="B21" s="40" t="s">
        <v>30</v>
      </c>
      <c r="C21" s="41">
        <v>0</v>
      </c>
      <c r="D21" s="42">
        <v>50000</v>
      </c>
      <c r="E21" s="84">
        <v>0</v>
      </c>
      <c r="F21" s="29">
        <v>50</v>
      </c>
      <c r="G21" s="44">
        <v>0</v>
      </c>
      <c r="H21" s="29">
        <f t="shared" si="0"/>
        <v>50</v>
      </c>
      <c r="I21" s="45" t="s">
        <v>86</v>
      </c>
      <c r="J21" s="46" t="s">
        <v>87</v>
      </c>
      <c r="K21" s="36">
        <v>22678</v>
      </c>
      <c r="L21" s="31" t="s">
        <v>60</v>
      </c>
      <c r="M21" s="34"/>
    </row>
    <row r="22" spans="1:13" s="47" customFormat="1" ht="168">
      <c r="A22" s="48">
        <v>8</v>
      </c>
      <c r="B22" s="40" t="s">
        <v>31</v>
      </c>
      <c r="C22" s="41">
        <v>0</v>
      </c>
      <c r="D22" s="42">
        <v>85000</v>
      </c>
      <c r="E22" s="84">
        <v>0</v>
      </c>
      <c r="F22" s="29">
        <v>150</v>
      </c>
      <c r="G22" s="44">
        <v>0</v>
      </c>
      <c r="H22" s="29">
        <f t="shared" si="0"/>
        <v>150</v>
      </c>
      <c r="I22" s="45" t="s">
        <v>86</v>
      </c>
      <c r="J22" s="46" t="s">
        <v>88</v>
      </c>
      <c r="K22" s="36">
        <v>22767</v>
      </c>
      <c r="L22" s="31" t="s">
        <v>60</v>
      </c>
      <c r="M22" s="34"/>
    </row>
    <row r="23" spans="1:13" s="47" customFormat="1" ht="84">
      <c r="A23" s="49">
        <v>9</v>
      </c>
      <c r="B23" s="50" t="s">
        <v>32</v>
      </c>
      <c r="C23" s="51">
        <v>0</v>
      </c>
      <c r="D23" s="51">
        <v>245840</v>
      </c>
      <c r="E23" s="52">
        <v>1450</v>
      </c>
      <c r="F23" s="53">
        <v>100</v>
      </c>
      <c r="G23" s="54">
        <v>0</v>
      </c>
      <c r="H23" s="55">
        <f>SUM(E23:G23)</f>
        <v>1550</v>
      </c>
      <c r="I23" s="85" t="s">
        <v>81</v>
      </c>
      <c r="J23" s="85" t="s">
        <v>82</v>
      </c>
      <c r="K23" s="56" t="s">
        <v>68</v>
      </c>
      <c r="L23" s="57" t="s">
        <v>66</v>
      </c>
      <c r="M23" s="34"/>
    </row>
    <row r="24" spans="1:13" s="35" customFormat="1" ht="24.75" customHeight="1">
      <c r="A24" s="58"/>
      <c r="B24" s="59" t="s">
        <v>33</v>
      </c>
      <c r="C24" s="60">
        <f>SUM(C25:C28)</f>
        <v>0</v>
      </c>
      <c r="D24" s="60">
        <f>SUM(D25:D28)</f>
        <v>137000</v>
      </c>
      <c r="E24" s="84"/>
      <c r="F24" s="61"/>
      <c r="G24" s="61"/>
      <c r="H24" s="61"/>
      <c r="I24" s="46"/>
      <c r="J24" s="61"/>
      <c r="K24" s="61"/>
      <c r="L24" s="61"/>
      <c r="M24" s="38"/>
    </row>
    <row r="25" spans="1:13" s="47" customFormat="1" ht="126">
      <c r="A25" s="39">
        <v>10</v>
      </c>
      <c r="B25" s="62" t="s">
        <v>19</v>
      </c>
      <c r="C25" s="63">
        <v>0</v>
      </c>
      <c r="D25" s="64">
        <v>50000</v>
      </c>
      <c r="E25" s="84">
        <v>400</v>
      </c>
      <c r="F25" s="65">
        <v>10</v>
      </c>
      <c r="G25" s="44">
        <v>0</v>
      </c>
      <c r="H25" s="66">
        <f>SUM(E25:G25)</f>
        <v>410</v>
      </c>
      <c r="I25" s="45" t="s">
        <v>59</v>
      </c>
      <c r="J25" s="46" t="s">
        <v>89</v>
      </c>
      <c r="K25" s="32">
        <v>22616</v>
      </c>
      <c r="L25" s="31" t="s">
        <v>61</v>
      </c>
      <c r="M25" s="38"/>
    </row>
    <row r="26" spans="1:13" s="47" customFormat="1" ht="84">
      <c r="A26" s="48">
        <v>11</v>
      </c>
      <c r="B26" s="67" t="s">
        <v>20</v>
      </c>
      <c r="C26" s="63">
        <v>0</v>
      </c>
      <c r="D26" s="27">
        <v>30000</v>
      </c>
      <c r="E26" s="65">
        <v>262</v>
      </c>
      <c r="F26" s="65">
        <v>18</v>
      </c>
      <c r="G26" s="44">
        <v>0</v>
      </c>
      <c r="H26" s="66">
        <f t="shared" ref="H26:H28" si="1">SUM(E26:G26)</f>
        <v>280</v>
      </c>
      <c r="I26" s="83" t="s">
        <v>81</v>
      </c>
      <c r="J26" s="83" t="s">
        <v>82</v>
      </c>
      <c r="K26" s="32">
        <v>22616</v>
      </c>
      <c r="L26" s="31" t="s">
        <v>62</v>
      </c>
      <c r="M26" s="68"/>
    </row>
    <row r="27" spans="1:13" s="47" customFormat="1" ht="84">
      <c r="A27" s="39">
        <v>12</v>
      </c>
      <c r="B27" s="69" t="s">
        <v>21</v>
      </c>
      <c r="C27" s="70">
        <v>0</v>
      </c>
      <c r="D27" s="71">
        <v>20000</v>
      </c>
      <c r="E27" s="65">
        <v>130</v>
      </c>
      <c r="F27" s="65">
        <v>50</v>
      </c>
      <c r="G27" s="44">
        <v>0</v>
      </c>
      <c r="H27" s="66">
        <f t="shared" si="1"/>
        <v>180</v>
      </c>
      <c r="I27" s="83" t="s">
        <v>81</v>
      </c>
      <c r="J27" s="83" t="s">
        <v>82</v>
      </c>
      <c r="K27" s="36">
        <v>22678</v>
      </c>
      <c r="L27" s="31" t="s">
        <v>63</v>
      </c>
      <c r="M27" s="72"/>
    </row>
    <row r="28" spans="1:13" s="47" customFormat="1" ht="84">
      <c r="A28" s="48">
        <v>13</v>
      </c>
      <c r="B28" s="67" t="s">
        <v>34</v>
      </c>
      <c r="C28" s="12">
        <v>0</v>
      </c>
      <c r="D28" s="27">
        <v>37000</v>
      </c>
      <c r="E28" s="44">
        <v>0</v>
      </c>
      <c r="F28" s="65">
        <v>11</v>
      </c>
      <c r="G28" s="44">
        <v>0</v>
      </c>
      <c r="H28" s="66">
        <f t="shared" si="1"/>
        <v>11</v>
      </c>
      <c r="I28" s="83" t="s">
        <v>81</v>
      </c>
      <c r="J28" s="83" t="s">
        <v>82</v>
      </c>
      <c r="K28" s="36">
        <v>22737</v>
      </c>
      <c r="L28" s="31" t="s">
        <v>64</v>
      </c>
      <c r="M28" s="73"/>
    </row>
    <row r="29" spans="1:13" ht="24.75" customHeight="1">
      <c r="A29" s="58"/>
      <c r="B29" s="74" t="s">
        <v>22</v>
      </c>
      <c r="C29" s="75">
        <f>SUM(C7,C12,C13,C14,C15,C16,C21,C22,C23,C25,C26,C27,C28)</f>
        <v>588000</v>
      </c>
      <c r="D29" s="75">
        <f>SUM(D7,D12,D13,D14,D15,D16,D21,D22,D23,D25,D26,D27,D28)</f>
        <v>517840</v>
      </c>
      <c r="E29" s="61"/>
      <c r="F29" s="61"/>
      <c r="G29" s="61"/>
      <c r="H29" s="61"/>
      <c r="I29" s="61"/>
      <c r="J29" s="61"/>
      <c r="K29" s="61"/>
      <c r="L29" s="61"/>
      <c r="M29" s="76"/>
    </row>
    <row r="30" spans="1:13" ht="20.100000000000001" customHeight="1">
      <c r="B30" s="78" t="s">
        <v>26</v>
      </c>
      <c r="C30" s="35"/>
      <c r="D30" s="35"/>
    </row>
    <row r="31" spans="1:13" ht="20.100000000000001" customHeight="1">
      <c r="B31" s="2" t="s">
        <v>36</v>
      </c>
      <c r="C31" s="35"/>
      <c r="D31" s="35"/>
    </row>
    <row r="32" spans="1:13" ht="20.100000000000001" customHeight="1">
      <c r="B32" s="78" t="s">
        <v>27</v>
      </c>
      <c r="C32" s="35"/>
      <c r="D32" s="35"/>
    </row>
    <row r="33" spans="2:4" ht="20.100000000000001" customHeight="1">
      <c r="B33" s="2" t="s">
        <v>37</v>
      </c>
      <c r="C33" s="35"/>
      <c r="D33" s="35"/>
    </row>
    <row r="34" spans="2:4" ht="20.100000000000001" customHeight="1">
      <c r="B34" s="2" t="s">
        <v>28</v>
      </c>
      <c r="C34" s="35"/>
      <c r="D34" s="35"/>
    </row>
    <row r="35" spans="2:4" ht="20.100000000000001" customHeight="1">
      <c r="B35" s="2" t="s">
        <v>38</v>
      </c>
      <c r="C35" s="35"/>
      <c r="D35" s="35"/>
    </row>
    <row r="36" spans="2:4" ht="20.100000000000001" customHeight="1">
      <c r="B36" s="2" t="s">
        <v>39</v>
      </c>
      <c r="C36" s="35"/>
      <c r="D36" s="35"/>
    </row>
  </sheetData>
  <mergeCells count="14">
    <mergeCell ref="A7:A11"/>
    <mergeCell ref="A16:A20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A4" zoomScale="90" zoomScaleNormal="85" zoomScaleSheetLayoutView="90" workbookViewId="0">
      <selection activeCell="K7" sqref="K7"/>
    </sheetView>
  </sheetViews>
  <sheetFormatPr defaultRowHeight="15"/>
  <cols>
    <col min="1" max="1" width="4.375" style="92" customWidth="1"/>
    <col min="2" max="2" width="50.875" style="92" customWidth="1"/>
    <col min="3" max="6" width="9" style="92"/>
    <col min="7" max="7" width="12.25" style="92" customWidth="1"/>
    <col min="8" max="8" width="9" style="92"/>
    <col min="9" max="10" width="15.75" style="92" customWidth="1"/>
    <col min="11" max="11" width="9" style="92"/>
    <col min="12" max="12" width="18.5" style="92" customWidth="1"/>
    <col min="13" max="13" width="0" style="92" hidden="1" customWidth="1"/>
    <col min="14" max="16384" width="9" style="92"/>
  </cols>
  <sheetData>
    <row r="1" spans="1:13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6.2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6.25">
      <c r="A4" s="3" t="s">
        <v>42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5.25" customHeight="1">
      <c r="A5" s="5" t="s">
        <v>1</v>
      </c>
      <c r="B5" s="5" t="s">
        <v>2</v>
      </c>
      <c r="C5" s="5" t="s">
        <v>3</v>
      </c>
      <c r="D5" s="5"/>
      <c r="E5" s="5" t="s">
        <v>14</v>
      </c>
      <c r="F5" s="5"/>
      <c r="G5" s="5"/>
      <c r="H5" s="5"/>
      <c r="I5" s="5" t="s">
        <v>15</v>
      </c>
      <c r="J5" s="5"/>
      <c r="K5" s="6" t="s">
        <v>13</v>
      </c>
      <c r="L5" s="6" t="s">
        <v>25</v>
      </c>
      <c r="M5" s="7" t="s">
        <v>12</v>
      </c>
    </row>
    <row r="6" spans="1:13" ht="60" customHeight="1">
      <c r="A6" s="5"/>
      <c r="B6" s="5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6"/>
      <c r="L6" s="6"/>
      <c r="M6" s="9"/>
    </row>
    <row r="7" spans="1:13" ht="105">
      <c r="A7" s="25">
        <v>1</v>
      </c>
      <c r="B7" s="26" t="s">
        <v>40</v>
      </c>
      <c r="C7" s="93"/>
      <c r="D7" s="27">
        <v>80000</v>
      </c>
      <c r="E7" s="43">
        <v>425</v>
      </c>
      <c r="F7" s="65">
        <v>75</v>
      </c>
      <c r="G7" s="44">
        <v>0</v>
      </c>
      <c r="H7" s="66">
        <f>SUM(E7:G7)</f>
        <v>500</v>
      </c>
      <c r="I7" s="83" t="s">
        <v>81</v>
      </c>
      <c r="J7" s="83" t="s">
        <v>82</v>
      </c>
      <c r="K7" s="36">
        <v>22890</v>
      </c>
      <c r="L7" s="31" t="s">
        <v>65</v>
      </c>
      <c r="M7" s="34"/>
    </row>
    <row r="8" spans="1:13" ht="105">
      <c r="A8" s="25">
        <v>2</v>
      </c>
      <c r="B8" s="94" t="s">
        <v>41</v>
      </c>
      <c r="C8" s="93"/>
      <c r="D8" s="27">
        <v>38000</v>
      </c>
      <c r="E8" s="95">
        <v>200</v>
      </c>
      <c r="F8" s="44">
        <v>0</v>
      </c>
      <c r="G8" s="44">
        <v>0</v>
      </c>
      <c r="H8" s="66">
        <f>SUM(E8:G8)</f>
        <v>200</v>
      </c>
      <c r="I8" s="83" t="s">
        <v>81</v>
      </c>
      <c r="J8" s="83" t="s">
        <v>82</v>
      </c>
      <c r="K8" s="36">
        <v>22859</v>
      </c>
      <c r="L8" s="31" t="s">
        <v>66</v>
      </c>
      <c r="M8" s="37"/>
    </row>
    <row r="9" spans="1:13" ht="21">
      <c r="A9" s="14"/>
      <c r="B9" s="74" t="s">
        <v>22</v>
      </c>
      <c r="C9" s="75">
        <f>SUM(C7:C8)</f>
        <v>0</v>
      </c>
      <c r="D9" s="75">
        <f>SUM(D7:D8)</f>
        <v>118000</v>
      </c>
      <c r="E9" s="61"/>
      <c r="F9" s="61"/>
      <c r="G9" s="61"/>
      <c r="H9" s="61"/>
      <c r="I9" s="61"/>
      <c r="J9" s="61"/>
      <c r="K9" s="61"/>
      <c r="L9" s="61"/>
      <c r="M9" s="76"/>
    </row>
    <row r="11" spans="1:13" ht="21">
      <c r="A11" s="96"/>
      <c r="B11" s="78" t="s">
        <v>26</v>
      </c>
      <c r="C11" s="35"/>
      <c r="D11" s="35"/>
    </row>
    <row r="12" spans="1:13" ht="21">
      <c r="A12" s="96"/>
      <c r="B12" s="2" t="s">
        <v>36</v>
      </c>
      <c r="C12" s="35"/>
      <c r="D12" s="35"/>
    </row>
    <row r="13" spans="1:13" ht="21">
      <c r="A13" s="96"/>
      <c r="B13" s="78" t="s">
        <v>27</v>
      </c>
      <c r="C13" s="35"/>
      <c r="D13" s="35"/>
    </row>
    <row r="14" spans="1:13" ht="21">
      <c r="A14" s="96"/>
      <c r="B14" s="2" t="s">
        <v>37</v>
      </c>
      <c r="C14" s="35"/>
      <c r="D14" s="35"/>
    </row>
    <row r="15" spans="1:13" ht="21">
      <c r="A15" s="96"/>
      <c r="B15" s="2" t="s">
        <v>28</v>
      </c>
      <c r="C15" s="35"/>
      <c r="D15" s="35"/>
    </row>
    <row r="16" spans="1:13" ht="21">
      <c r="A16" s="96"/>
      <c r="B16" s="2" t="s">
        <v>38</v>
      </c>
      <c r="C16" s="35"/>
      <c r="D16" s="35"/>
    </row>
    <row r="17" spans="1:4" ht="21">
      <c r="A17" s="96"/>
      <c r="B17" s="2" t="s">
        <v>39</v>
      </c>
      <c r="C17" s="35"/>
      <c r="D17" s="35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85" zoomScaleNormal="100" zoomScaleSheetLayoutView="85" workbookViewId="0">
      <selection activeCell="A3" sqref="A3:M3"/>
    </sheetView>
  </sheetViews>
  <sheetFormatPr defaultRowHeight="20.100000000000001" customHeight="1"/>
  <cols>
    <col min="1" max="1" width="5.125" style="2" customWidth="1"/>
    <col min="2" max="2" width="50.375" style="2" customWidth="1"/>
    <col min="3" max="4" width="10.625" style="2" customWidth="1"/>
    <col min="5" max="6" width="9" style="2"/>
    <col min="7" max="7" width="12.375" style="2" customWidth="1"/>
    <col min="8" max="8" width="7.25" style="2" customWidth="1"/>
    <col min="9" max="9" width="19.375" style="2" customWidth="1"/>
    <col min="10" max="10" width="20.375" style="2" customWidth="1"/>
    <col min="11" max="11" width="12.5" style="2" customWidth="1"/>
    <col min="12" max="12" width="18.125" style="2" customWidth="1"/>
    <col min="13" max="13" width="23" style="2" hidden="1" customWidth="1"/>
    <col min="14" max="16384" width="9" style="2"/>
  </cols>
  <sheetData>
    <row r="1" spans="1:13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3.75" customHeight="1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2.75" customHeight="1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2.25" customHeight="1">
      <c r="A5" s="5" t="s">
        <v>1</v>
      </c>
      <c r="B5" s="5" t="s">
        <v>2</v>
      </c>
      <c r="C5" s="5" t="s">
        <v>3</v>
      </c>
      <c r="D5" s="5"/>
      <c r="E5" s="5" t="s">
        <v>14</v>
      </c>
      <c r="F5" s="5"/>
      <c r="G5" s="5"/>
      <c r="H5" s="5"/>
      <c r="I5" s="5" t="s">
        <v>15</v>
      </c>
      <c r="J5" s="5"/>
      <c r="K5" s="97" t="s">
        <v>13</v>
      </c>
      <c r="L5" s="6" t="s">
        <v>25</v>
      </c>
      <c r="M5" s="7" t="s">
        <v>12</v>
      </c>
    </row>
    <row r="6" spans="1:13" ht="36.75" customHeight="1">
      <c r="A6" s="5"/>
      <c r="B6" s="5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8"/>
      <c r="L6" s="6"/>
      <c r="M6" s="7"/>
    </row>
    <row r="7" spans="1:13" ht="84">
      <c r="A7" s="25">
        <v>1</v>
      </c>
      <c r="B7" s="67" t="s">
        <v>29</v>
      </c>
      <c r="C7" s="27">
        <v>119000</v>
      </c>
      <c r="D7" s="13"/>
      <c r="E7" s="29">
        <v>400</v>
      </c>
      <c r="F7" s="29">
        <v>30</v>
      </c>
      <c r="G7" s="29">
        <v>150</v>
      </c>
      <c r="H7" s="29">
        <f>SUM(E7:G7)</f>
        <v>580</v>
      </c>
      <c r="I7" s="83" t="s">
        <v>84</v>
      </c>
      <c r="J7" s="83" t="s">
        <v>92</v>
      </c>
      <c r="K7" s="99">
        <v>22586</v>
      </c>
      <c r="L7" s="31" t="s">
        <v>67</v>
      </c>
      <c r="M7" s="100"/>
    </row>
    <row r="8" spans="1:13" ht="21">
      <c r="A8" s="10">
        <v>2</v>
      </c>
      <c r="B8" s="101" t="s">
        <v>23</v>
      </c>
      <c r="C8" s="27">
        <f>SUM(C9:C10)</f>
        <v>35000</v>
      </c>
      <c r="D8" s="13"/>
      <c r="E8" s="29"/>
      <c r="F8" s="29"/>
      <c r="G8" s="29"/>
      <c r="H8" s="29"/>
      <c r="I8" s="83"/>
      <c r="J8" s="83"/>
      <c r="K8" s="86"/>
      <c r="L8" s="31"/>
      <c r="M8" s="100"/>
    </row>
    <row r="9" spans="1:13" ht="84">
      <c r="A9" s="17"/>
      <c r="B9" s="18" t="s">
        <v>90</v>
      </c>
      <c r="C9" s="19">
        <v>15000</v>
      </c>
      <c r="D9" s="87"/>
      <c r="E9" s="88">
        <v>80</v>
      </c>
      <c r="F9" s="88">
        <v>5</v>
      </c>
      <c r="G9" s="88">
        <v>40</v>
      </c>
      <c r="H9" s="88">
        <f>SUM(E9:G9)</f>
        <v>125</v>
      </c>
      <c r="I9" s="104" t="s">
        <v>84</v>
      </c>
      <c r="J9" s="104" t="s">
        <v>92</v>
      </c>
      <c r="K9" s="102">
        <v>22586</v>
      </c>
      <c r="L9" s="22" t="s">
        <v>67</v>
      </c>
      <c r="M9" s="100"/>
    </row>
    <row r="10" spans="1:13" ht="84">
      <c r="A10" s="24"/>
      <c r="B10" s="18" t="s">
        <v>91</v>
      </c>
      <c r="C10" s="19">
        <v>20000</v>
      </c>
      <c r="D10" s="87"/>
      <c r="E10" s="88">
        <v>200</v>
      </c>
      <c r="F10" s="88">
        <v>20</v>
      </c>
      <c r="G10" s="21">
        <v>0</v>
      </c>
      <c r="H10" s="88">
        <f t="shared" ref="H10:H11" si="0">SUM(E10:G10)</f>
        <v>220</v>
      </c>
      <c r="I10" s="104" t="s">
        <v>84</v>
      </c>
      <c r="J10" s="104" t="s">
        <v>92</v>
      </c>
      <c r="K10" s="102">
        <v>22828</v>
      </c>
      <c r="L10" s="22" t="s">
        <v>67</v>
      </c>
      <c r="M10" s="100"/>
    </row>
    <row r="11" spans="1:13" ht="84">
      <c r="A11" s="25">
        <v>3</v>
      </c>
      <c r="B11" s="67" t="s">
        <v>24</v>
      </c>
      <c r="C11" s="27">
        <v>50000</v>
      </c>
      <c r="D11" s="61"/>
      <c r="E11" s="29">
        <v>420</v>
      </c>
      <c r="F11" s="29">
        <v>90</v>
      </c>
      <c r="G11" s="30">
        <v>0</v>
      </c>
      <c r="H11" s="29">
        <f t="shared" si="0"/>
        <v>510</v>
      </c>
      <c r="I11" s="83" t="s">
        <v>84</v>
      </c>
      <c r="J11" s="83" t="s">
        <v>92</v>
      </c>
      <c r="K11" s="99">
        <v>22828</v>
      </c>
      <c r="L11" s="31" t="s">
        <v>67</v>
      </c>
      <c r="M11" s="37"/>
    </row>
    <row r="12" spans="1:13" ht="25.5" customHeight="1">
      <c r="A12" s="61"/>
      <c r="B12" s="13" t="s">
        <v>22</v>
      </c>
      <c r="C12" s="103">
        <f>SUM(C7,C8,C11)</f>
        <v>204000</v>
      </c>
      <c r="D12" s="103"/>
      <c r="E12" s="61"/>
      <c r="F12" s="61"/>
      <c r="G12" s="61"/>
      <c r="H12" s="61"/>
      <c r="I12" s="61"/>
      <c r="J12" s="61"/>
      <c r="K12" s="65"/>
      <c r="L12" s="65"/>
      <c r="M12" s="61"/>
    </row>
    <row r="13" spans="1:13" ht="20.100000000000001" customHeight="1">
      <c r="A13" s="35"/>
      <c r="B13" s="78" t="s">
        <v>26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20.100000000000001" customHeight="1">
      <c r="A14" s="35"/>
      <c r="B14" s="2" t="s">
        <v>36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0.100000000000001" customHeight="1">
      <c r="A15" s="35"/>
      <c r="B15" s="78" t="s">
        <v>27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0.100000000000001" customHeight="1">
      <c r="A16" s="35"/>
      <c r="B16" s="2" t="s">
        <v>37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0.100000000000001" customHeight="1">
      <c r="A17" s="35"/>
      <c r="B17" s="2" t="s">
        <v>28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0.100000000000001" customHeight="1">
      <c r="A18" s="35"/>
      <c r="B18" s="2" t="s">
        <v>38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0.100000000000001" customHeight="1">
      <c r="A19" s="35"/>
      <c r="B19" s="2" t="s">
        <v>39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</sheetData>
  <mergeCells count="13">
    <mergeCell ref="A8:A10"/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9055118110236221" right="0.19685039370078741" top="0.6692913385826772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วิทย์</vt:lpstr>
      <vt:lpstr>สังคม</vt:lpstr>
      <vt:lpstr>ทำนุ</vt:lpstr>
      <vt:lpstr>ทำนุ!Print_Titles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2018-09-21T04:11:47Z</cp:lastPrinted>
  <dcterms:created xsi:type="dcterms:W3CDTF">2017-09-04T04:20:38Z</dcterms:created>
  <dcterms:modified xsi:type="dcterms:W3CDTF">2018-10-03T07:44:14Z</dcterms:modified>
</cp:coreProperties>
</file>